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Sheet1!$A$1:$M$18</definedName>
  </definedNames>
  <calcPr calcId="125725"/>
</workbook>
</file>

<file path=xl/calcChain.xml><?xml version="1.0" encoding="utf-8"?>
<calcChain xmlns="http://schemas.openxmlformats.org/spreadsheetml/2006/main">
  <c r="K13" i="1"/>
  <c r="K12"/>
  <c r="K11"/>
  <c r="K10"/>
  <c r="K9"/>
  <c r="K8"/>
  <c r="K7"/>
  <c r="K6"/>
  <c r="K5"/>
  <c r="K4"/>
  <c r="K3"/>
  <c r="K2"/>
  <c r="K14" s="1"/>
  <c r="J13"/>
  <c r="J12"/>
  <c r="J11"/>
  <c r="J10"/>
  <c r="J9"/>
  <c r="J8"/>
  <c r="J7"/>
  <c r="J6"/>
  <c r="J5"/>
  <c r="J4"/>
  <c r="J3"/>
  <c r="J2"/>
  <c r="J14" s="1"/>
  <c r="G14"/>
  <c r="H14"/>
  <c r="L14" l="1"/>
</calcChain>
</file>

<file path=xl/sharedStrings.xml><?xml version="1.0" encoding="utf-8"?>
<sst xmlns="http://schemas.openxmlformats.org/spreadsheetml/2006/main" count="114" uniqueCount="47">
  <si>
    <t>Previous Base Unit Price</t>
  </si>
  <si>
    <t>Percent Change</t>
  </si>
  <si>
    <t>Fair and Reasonable Pricing (Y/N)</t>
  </si>
  <si>
    <t>Paratransit Raised Roof Van (Converted Van Type Passenger Vehicle)</t>
  </si>
  <si>
    <t>23' Transit Bus, Ford, 11,500 lb GVWR</t>
  </si>
  <si>
    <t>23' Transit Bus, GM, 12,300 lb GVWR</t>
  </si>
  <si>
    <t>23' Transit Bus, Ford, 14,050 lb GVWR</t>
  </si>
  <si>
    <t>25' Transit Bus, Ford, 14,050 lb GVWR</t>
  </si>
  <si>
    <t>Paratransit Narrow Body Single Rear Wheel Bus, Ford, 9,600 lb GVWR</t>
  </si>
  <si>
    <t>Paratransit Narrow Body Dual Rear Wheel Bus, Ford,11,500 lb GVWR</t>
  </si>
  <si>
    <t>23' Transit Bus, Ford, 14,500 lb GVWR (Fiberglass)</t>
  </si>
  <si>
    <t>23' &amp; 25' Transit Bus, 14,200 lb GVWR (Low Floor Option)</t>
  </si>
  <si>
    <t>29' &amp; 31' Transit Bus, 19,500 lb GVWR</t>
  </si>
  <si>
    <t>29' &amp; 31' Transit Bus, 25,500 lb GVWR</t>
  </si>
  <si>
    <t>29' &amp; 31' Transit Bus, 23,500 lb GVWR (Low Floor Option)</t>
  </si>
  <si>
    <t>Date of Previous Contract Award</t>
  </si>
  <si>
    <t>Nov 2007</t>
  </si>
  <si>
    <t>Jan 2009</t>
  </si>
  <si>
    <t>Previous PCID</t>
  </si>
  <si>
    <t>1141</t>
  </si>
  <si>
    <t>Same</t>
  </si>
  <si>
    <t>Previous Description</t>
  </si>
  <si>
    <t>Same as Previous</t>
  </si>
  <si>
    <t>Months Since Previous Award</t>
  </si>
  <si>
    <t>27' Transit Bus, GVWR 19,500 lb</t>
  </si>
  <si>
    <t>12</t>
  </si>
  <si>
    <t>26</t>
  </si>
  <si>
    <t>DGS PRICE ANALYSIS COMPLETED BY: __________________________________________________________________</t>
  </si>
  <si>
    <t>DATE COMPLETED: _____________________________________________________</t>
  </si>
  <si>
    <t>Proposed PCID (February 2010)</t>
  </si>
  <si>
    <t>Proposed Decription (February 2010)</t>
  </si>
  <si>
    <t>Proposed Base Unit Price (February 2010)</t>
  </si>
  <si>
    <t>TOTAL</t>
  </si>
  <si>
    <t>Estimated Quantities (February 2010)</t>
  </si>
  <si>
    <t>6</t>
  </si>
  <si>
    <t>68</t>
  </si>
  <si>
    <t>50</t>
  </si>
  <si>
    <t>24</t>
  </si>
  <si>
    <t>44</t>
  </si>
  <si>
    <t>5</t>
  </si>
  <si>
    <t>9</t>
  </si>
  <si>
    <t>Previous Base Extended Price</t>
  </si>
  <si>
    <t>Proposed Base Extended Price (February 2010)</t>
  </si>
  <si>
    <t>268</t>
  </si>
  <si>
    <t>////////////</t>
  </si>
  <si>
    <t>YES</t>
  </si>
  <si>
    <t>20 (AVG)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</si>
</sst>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%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1" fillId="2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 wrapText="1"/>
    </xf>
    <xf numFmtId="164" fontId="0" fillId="0" borderId="0" xfId="0" applyNumberFormat="1" applyBorder="1"/>
    <xf numFmtId="0" fontId="0" fillId="0" borderId="0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165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/>
  <cols>
    <col min="1" max="2" width="13.42578125" style="3" customWidth="1"/>
    <col min="3" max="4" width="37.7109375" style="5" customWidth="1"/>
    <col min="5" max="6" width="13.42578125" style="3" customWidth="1"/>
    <col min="7" max="7" width="13.42578125" style="1" customWidth="1"/>
    <col min="8" max="11" width="15.42578125" style="1" customWidth="1"/>
    <col min="12" max="12" width="12.7109375" customWidth="1"/>
    <col min="13" max="13" width="19.5703125" style="3" customWidth="1"/>
  </cols>
  <sheetData>
    <row r="1" spans="1:13" s="8" customFormat="1" ht="96.75" customHeight="1">
      <c r="A1" s="6" t="s">
        <v>18</v>
      </c>
      <c r="B1" s="6" t="s">
        <v>29</v>
      </c>
      <c r="C1" s="6" t="s">
        <v>21</v>
      </c>
      <c r="D1" s="6" t="s">
        <v>30</v>
      </c>
      <c r="E1" s="6" t="s">
        <v>15</v>
      </c>
      <c r="F1" s="6" t="s">
        <v>23</v>
      </c>
      <c r="G1" s="7" t="s">
        <v>0</v>
      </c>
      <c r="H1" s="7" t="s">
        <v>31</v>
      </c>
      <c r="I1" s="7" t="s">
        <v>33</v>
      </c>
      <c r="J1" s="7" t="s">
        <v>41</v>
      </c>
      <c r="K1" s="7" t="s">
        <v>42</v>
      </c>
      <c r="L1" s="8" t="s">
        <v>1</v>
      </c>
      <c r="M1" s="6" t="s">
        <v>2</v>
      </c>
    </row>
    <row r="2" spans="1:13" ht="33.75" customHeight="1">
      <c r="A2" s="3">
        <v>1108</v>
      </c>
      <c r="B2" s="3" t="s">
        <v>20</v>
      </c>
      <c r="C2" s="4" t="s">
        <v>3</v>
      </c>
      <c r="D2" s="5" t="s">
        <v>22</v>
      </c>
      <c r="E2" s="3" t="s">
        <v>17</v>
      </c>
      <c r="F2" s="3" t="s">
        <v>25</v>
      </c>
      <c r="G2" s="1">
        <v>19438</v>
      </c>
      <c r="H2" s="1">
        <v>17838</v>
      </c>
      <c r="I2" s="14">
        <v>12</v>
      </c>
      <c r="J2" s="1">
        <f>I2*G2</f>
        <v>233256</v>
      </c>
      <c r="K2" s="1">
        <f>I2*H2</f>
        <v>214056</v>
      </c>
      <c r="L2" s="17" t="s">
        <v>44</v>
      </c>
      <c r="M2" s="17" t="s">
        <v>44</v>
      </c>
    </row>
    <row r="3" spans="1:13" ht="21.75" customHeight="1">
      <c r="A3" s="3">
        <v>1111</v>
      </c>
      <c r="B3" s="3" t="s">
        <v>20</v>
      </c>
      <c r="C3" s="4" t="s">
        <v>4</v>
      </c>
      <c r="D3" s="5" t="s">
        <v>22</v>
      </c>
      <c r="E3" s="3" t="s">
        <v>16</v>
      </c>
      <c r="F3" s="3" t="s">
        <v>26</v>
      </c>
      <c r="G3" s="1">
        <v>29759</v>
      </c>
      <c r="H3" s="1">
        <v>28000</v>
      </c>
      <c r="I3" s="14" t="s">
        <v>34</v>
      </c>
      <c r="J3" s="1">
        <f t="shared" ref="J3:J13" si="0">I3*G3</f>
        <v>178554</v>
      </c>
      <c r="K3" s="1">
        <f t="shared" ref="K3:K13" si="1">I3*H3</f>
        <v>168000</v>
      </c>
      <c r="L3" s="17" t="s">
        <v>44</v>
      </c>
      <c r="M3" s="17" t="s">
        <v>44</v>
      </c>
    </row>
    <row r="4" spans="1:13" ht="20.25" customHeight="1">
      <c r="A4" s="3">
        <v>1112</v>
      </c>
      <c r="B4" s="3" t="s">
        <v>20</v>
      </c>
      <c r="C4" s="4" t="s">
        <v>5</v>
      </c>
      <c r="D4" s="5" t="s">
        <v>22</v>
      </c>
      <c r="E4" s="3" t="s">
        <v>16</v>
      </c>
      <c r="F4" s="3" t="s">
        <v>26</v>
      </c>
      <c r="G4" s="1">
        <v>28979</v>
      </c>
      <c r="H4" s="1">
        <v>44239</v>
      </c>
      <c r="I4" s="14" t="s">
        <v>34</v>
      </c>
      <c r="J4" s="1">
        <f t="shared" si="0"/>
        <v>173874</v>
      </c>
      <c r="K4" s="1">
        <f t="shared" si="1"/>
        <v>265434</v>
      </c>
      <c r="L4" s="17" t="s">
        <v>44</v>
      </c>
      <c r="M4" s="17" t="s">
        <v>44</v>
      </c>
    </row>
    <row r="5" spans="1:13" ht="19.5" customHeight="1">
      <c r="A5" s="3">
        <v>1113</v>
      </c>
      <c r="B5" s="3" t="s">
        <v>20</v>
      </c>
      <c r="C5" s="4" t="s">
        <v>6</v>
      </c>
      <c r="D5" s="5" t="s">
        <v>22</v>
      </c>
      <c r="E5" s="3" t="s">
        <v>16</v>
      </c>
      <c r="F5" s="3" t="s">
        <v>26</v>
      </c>
      <c r="G5" s="1">
        <v>31478</v>
      </c>
      <c r="H5" s="1">
        <v>36157</v>
      </c>
      <c r="I5" s="14" t="s">
        <v>35</v>
      </c>
      <c r="J5" s="1">
        <f t="shared" si="0"/>
        <v>2140504</v>
      </c>
      <c r="K5" s="1">
        <f t="shared" si="1"/>
        <v>2458676</v>
      </c>
      <c r="L5" s="17" t="s">
        <v>44</v>
      </c>
      <c r="M5" s="17" t="s">
        <v>44</v>
      </c>
    </row>
    <row r="6" spans="1:13" ht="19.5" customHeight="1">
      <c r="A6" s="3">
        <v>1114</v>
      </c>
      <c r="B6" s="3" t="s">
        <v>20</v>
      </c>
      <c r="C6" s="4" t="s">
        <v>7</v>
      </c>
      <c r="D6" s="5" t="s">
        <v>22</v>
      </c>
      <c r="E6" s="3" t="s">
        <v>16</v>
      </c>
      <c r="F6" s="3" t="s">
        <v>26</v>
      </c>
      <c r="G6" s="1">
        <v>32625</v>
      </c>
      <c r="H6" s="1">
        <v>26074</v>
      </c>
      <c r="I6" s="14" t="s">
        <v>26</v>
      </c>
      <c r="J6" s="1">
        <f t="shared" si="0"/>
        <v>848250</v>
      </c>
      <c r="K6" s="1">
        <f t="shared" si="1"/>
        <v>677924</v>
      </c>
      <c r="L6" s="17" t="s">
        <v>44</v>
      </c>
      <c r="M6" s="17" t="s">
        <v>44</v>
      </c>
    </row>
    <row r="7" spans="1:13" ht="30.75" customHeight="1">
      <c r="A7" s="3">
        <v>1121</v>
      </c>
      <c r="B7" s="3" t="s">
        <v>20</v>
      </c>
      <c r="C7" s="4" t="s">
        <v>8</v>
      </c>
      <c r="D7" s="5" t="s">
        <v>22</v>
      </c>
      <c r="E7" s="3" t="s">
        <v>16</v>
      </c>
      <c r="F7" s="3" t="s">
        <v>26</v>
      </c>
      <c r="G7" s="1">
        <v>32106</v>
      </c>
      <c r="H7" s="1">
        <v>37386</v>
      </c>
      <c r="I7" s="14" t="s">
        <v>36</v>
      </c>
      <c r="J7" s="1">
        <f t="shared" si="0"/>
        <v>1605300</v>
      </c>
      <c r="K7" s="1">
        <f t="shared" si="1"/>
        <v>1869300</v>
      </c>
      <c r="L7" s="17" t="s">
        <v>44</v>
      </c>
      <c r="M7" s="17" t="s">
        <v>44</v>
      </c>
    </row>
    <row r="8" spans="1:13" ht="31.5" customHeight="1">
      <c r="A8" s="3">
        <v>1122</v>
      </c>
      <c r="B8" s="3" t="s">
        <v>20</v>
      </c>
      <c r="C8" s="4" t="s">
        <v>9</v>
      </c>
      <c r="D8" s="5" t="s">
        <v>22</v>
      </c>
      <c r="E8" s="3" t="s">
        <v>16</v>
      </c>
      <c r="F8" s="3" t="s">
        <v>26</v>
      </c>
      <c r="G8" s="1">
        <v>27905</v>
      </c>
      <c r="H8" s="1">
        <v>35193</v>
      </c>
      <c r="I8" s="14" t="s">
        <v>37</v>
      </c>
      <c r="J8" s="1">
        <f t="shared" si="0"/>
        <v>669720</v>
      </c>
      <c r="K8" s="1">
        <f t="shared" si="1"/>
        <v>844632</v>
      </c>
      <c r="L8" s="17" t="s">
        <v>44</v>
      </c>
      <c r="M8" s="17" t="s">
        <v>44</v>
      </c>
    </row>
    <row r="9" spans="1:13" ht="30">
      <c r="A9" s="3">
        <v>1123</v>
      </c>
      <c r="B9" s="3" t="s">
        <v>20</v>
      </c>
      <c r="C9" s="4" t="s">
        <v>10</v>
      </c>
      <c r="D9" s="5" t="s">
        <v>22</v>
      </c>
      <c r="E9" s="3" t="s">
        <v>16</v>
      </c>
      <c r="F9" s="3" t="s">
        <v>26</v>
      </c>
      <c r="G9" s="1">
        <v>34685</v>
      </c>
      <c r="H9" s="1">
        <v>38963</v>
      </c>
      <c r="I9" s="14" t="s">
        <v>38</v>
      </c>
      <c r="J9" s="1">
        <f t="shared" si="0"/>
        <v>1526140</v>
      </c>
      <c r="K9" s="1">
        <f t="shared" si="1"/>
        <v>1714372</v>
      </c>
      <c r="L9" s="17" t="s">
        <v>44</v>
      </c>
      <c r="M9" s="17" t="s">
        <v>44</v>
      </c>
    </row>
    <row r="10" spans="1:13" ht="30">
      <c r="A10" s="3">
        <v>1130</v>
      </c>
      <c r="B10" s="3" t="s">
        <v>20</v>
      </c>
      <c r="C10" s="4" t="s">
        <v>11</v>
      </c>
      <c r="D10" s="5" t="s">
        <v>22</v>
      </c>
      <c r="E10" s="3" t="s">
        <v>17</v>
      </c>
      <c r="F10" s="3" t="s">
        <v>25</v>
      </c>
      <c r="G10" s="1">
        <v>47693</v>
      </c>
      <c r="H10" s="1">
        <v>42219</v>
      </c>
      <c r="I10" s="14" t="s">
        <v>39</v>
      </c>
      <c r="J10" s="1">
        <f t="shared" si="0"/>
        <v>238465</v>
      </c>
      <c r="K10" s="1">
        <f t="shared" si="1"/>
        <v>211095</v>
      </c>
      <c r="L10" s="17" t="s">
        <v>44</v>
      </c>
      <c r="M10" s="17" t="s">
        <v>44</v>
      </c>
    </row>
    <row r="11" spans="1:13">
      <c r="A11" s="3">
        <v>1131</v>
      </c>
      <c r="B11" s="3" t="s">
        <v>19</v>
      </c>
      <c r="C11" s="4" t="s">
        <v>12</v>
      </c>
      <c r="D11" s="5" t="s">
        <v>24</v>
      </c>
      <c r="E11" s="3" t="s">
        <v>17</v>
      </c>
      <c r="F11" s="3" t="s">
        <v>25</v>
      </c>
      <c r="G11" s="1">
        <v>54931</v>
      </c>
      <c r="H11" s="1">
        <v>88421</v>
      </c>
      <c r="I11" s="14" t="s">
        <v>40</v>
      </c>
      <c r="J11" s="1">
        <f t="shared" si="0"/>
        <v>494379</v>
      </c>
      <c r="K11" s="1">
        <f t="shared" si="1"/>
        <v>795789</v>
      </c>
      <c r="L11" s="17" t="s">
        <v>44</v>
      </c>
      <c r="M11" s="17" t="s">
        <v>44</v>
      </c>
    </row>
    <row r="12" spans="1:13">
      <c r="A12" s="3">
        <v>1132</v>
      </c>
      <c r="B12" s="3" t="s">
        <v>20</v>
      </c>
      <c r="C12" s="4" t="s">
        <v>13</v>
      </c>
      <c r="D12" s="5" t="s">
        <v>22</v>
      </c>
      <c r="E12" s="3" t="s">
        <v>17</v>
      </c>
      <c r="F12" s="3" t="s">
        <v>25</v>
      </c>
      <c r="G12" s="1">
        <v>90172</v>
      </c>
      <c r="H12" s="1">
        <v>96327</v>
      </c>
      <c r="I12" s="14" t="s">
        <v>40</v>
      </c>
      <c r="J12" s="1">
        <f t="shared" si="0"/>
        <v>811548</v>
      </c>
      <c r="K12" s="1">
        <f t="shared" si="1"/>
        <v>866943</v>
      </c>
      <c r="L12" s="17" t="s">
        <v>44</v>
      </c>
      <c r="M12" s="17" t="s">
        <v>44</v>
      </c>
    </row>
    <row r="13" spans="1:13" ht="30">
      <c r="A13" s="3">
        <v>1133</v>
      </c>
      <c r="B13" s="3" t="s">
        <v>20</v>
      </c>
      <c r="C13" s="4" t="s">
        <v>14</v>
      </c>
      <c r="D13" s="5" t="s">
        <v>22</v>
      </c>
      <c r="E13" s="3" t="s">
        <v>17</v>
      </c>
      <c r="F13" s="3" t="s">
        <v>25</v>
      </c>
      <c r="G13" s="1">
        <v>95030</v>
      </c>
      <c r="H13" s="1">
        <v>102925</v>
      </c>
      <c r="I13" s="14" t="s">
        <v>40</v>
      </c>
      <c r="J13" s="1">
        <f t="shared" si="0"/>
        <v>855270</v>
      </c>
      <c r="K13" s="1">
        <f t="shared" si="1"/>
        <v>926325</v>
      </c>
      <c r="L13" s="17" t="s">
        <v>44</v>
      </c>
      <c r="M13" s="17" t="s">
        <v>44</v>
      </c>
    </row>
    <row r="14" spans="1:13">
      <c r="A14" s="15" t="s">
        <v>32</v>
      </c>
      <c r="B14" s="13"/>
      <c r="C14" s="4"/>
      <c r="E14" s="13"/>
      <c r="F14" s="14" t="s">
        <v>46</v>
      </c>
      <c r="G14" s="16">
        <f>SUM(G2:G13)</f>
        <v>524801</v>
      </c>
      <c r="H14" s="16">
        <f>SUM(H2:H13)</f>
        <v>593742</v>
      </c>
      <c r="I14" s="14" t="s">
        <v>43</v>
      </c>
      <c r="J14" s="16">
        <f t="shared" ref="J14:K14" si="2">SUM(J2:J13)</f>
        <v>9775260</v>
      </c>
      <c r="K14" s="16">
        <f t="shared" si="2"/>
        <v>11012546</v>
      </c>
      <c r="L14" s="2">
        <f>(+K14-J14)/J14</f>
        <v>0.12657320623696966</v>
      </c>
      <c r="M14" s="14" t="s">
        <v>45</v>
      </c>
    </row>
    <row r="15" spans="1:13">
      <c r="A15" s="9"/>
      <c r="B15" s="9"/>
      <c r="C15" s="10"/>
      <c r="D15" s="10"/>
      <c r="E15" s="9"/>
      <c r="F15" s="9"/>
      <c r="G15" s="11"/>
      <c r="H15" s="11"/>
      <c r="I15" s="11"/>
      <c r="J15" s="11"/>
      <c r="K15" s="11"/>
      <c r="L15" s="12"/>
      <c r="M15" s="9"/>
    </row>
    <row r="16" spans="1:13">
      <c r="A16" s="9"/>
      <c r="B16" s="9"/>
      <c r="C16" s="10"/>
      <c r="D16" s="10"/>
      <c r="E16" s="9"/>
      <c r="F16" s="9"/>
      <c r="G16" s="11"/>
      <c r="H16" s="11"/>
      <c r="I16" s="11"/>
      <c r="J16" s="11"/>
      <c r="K16" s="11"/>
      <c r="L16" s="12"/>
      <c r="M16" s="9"/>
    </row>
    <row r="17" spans="1:14" s="12" customFormat="1" ht="46.5" customHeight="1">
      <c r="A17" s="18" t="s">
        <v>27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  <row r="18" spans="1:14" s="12" customFormat="1" ht="53.25" customHeight="1">
      <c r="A18" s="18" t="s">
        <v>28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</sheetData>
  <mergeCells count="3">
    <mergeCell ref="A17:M17"/>
    <mergeCell ref="A19:M19"/>
    <mergeCell ref="A18:N18"/>
  </mergeCells>
  <printOptions horizontalCentered="1" verticalCentered="1" gridLines="1"/>
  <pageMargins left="0.45" right="0.45" top="0.75" bottom="0.75" header="0.3" footer="0.3"/>
  <pageSetup scale="55" orientation="landscape" r:id="rId1"/>
  <headerFooter>
    <oddFooter>&amp;R&amp;Z&amp;F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PENNDOT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robsmeltz</dc:creator>
  <cp:lastModifiedBy>rzolyak</cp:lastModifiedBy>
  <cp:lastPrinted>2010-03-05T20:08:11Z</cp:lastPrinted>
  <dcterms:created xsi:type="dcterms:W3CDTF">2009-12-23T16:48:26Z</dcterms:created>
  <dcterms:modified xsi:type="dcterms:W3CDTF">2012-06-20T17:48:37Z</dcterms:modified>
</cp:coreProperties>
</file>